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<sst xmlns="http://schemas.openxmlformats.org/spreadsheetml/2006/main" count="582" uniqueCount="173">
  <si>
    <t>ASPE10</t>
  </si>
  <si>
    <t>S</t>
  </si>
  <si>
    <t>Soupis prací objektu</t>
  </si>
  <si>
    <t xml:space="preserve">Stavba: </t>
  </si>
  <si>
    <t>III /4205</t>
  </si>
  <si>
    <t>Pouzdřany - Vranovice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</si>
  <si>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</si>
  <si>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</si>
  <si>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</si>
  <si>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</si>
  <si>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</si>
  <si>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</si>
  <si>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</si>
  <si>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</si>
  <si>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</si>
  <si>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</si>
  <si>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</si>
  <si>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</si>
  <si>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</si>
  <si>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</si>
  <si>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</si>
  <si>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</si>
  <si>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</si>
  <si>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</si>
  <si>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</si>
  <si>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</si>
  <si>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</si>
  <si>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</si>
  <si>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</si>
  <si>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</si>
  <si>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</si>
  <si>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</si>
  <si>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</si>
  <si>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</si>
  <si>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</si>
  <si>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</si>
  <si>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</si>
  <si>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</si>
  <si>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</si>
  <si>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</si>
  <si>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</si>
  <si>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</si>
  <si>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</si>
  <si>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</si>
  <si>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</si>
  <si>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</si>
  <si>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</si>
  <si>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</si>
  <si>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</si>
  <si>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</si>
  <si>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</si>
  <si>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</si>
  <si>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</si>
  <si>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</si>
  <si>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</si>
  <si>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</si>
  <si>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</si>
  <si>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</si>
  <si>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</si>
  <si>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</si>
  <si>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</si>
  <si>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</si>
  <si>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</si>
  <si>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</si>
  <si>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</si>
  <si>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</si>
  <si>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</si>
  <si>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</si>
  <si>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</si>
  <si>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</si>
  <si>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</t>
  </si>
  <si>
    <t>18</t>
  </si>
  <si>
    <t>00018</t>
  </si>
  <si>
    <t>Návrh technologického postupu prací - popsáno v obchodních podmínkách</t>
  </si>
  <si>
    <t>SO 101</t>
  </si>
  <si>
    <t>Komunikace</t>
  </si>
  <si>
    <t>014102</t>
  </si>
  <si>
    <t>POPLATKY ZA SKLÁDKU</t>
  </si>
  <si>
    <t>T</t>
  </si>
  <si>
    <t>poplatek za položku 12922   1928*0,10*2,00=385,600 [A]</t>
  </si>
  <si>
    <t>zahrnuje veškeré poplatky provozovateli skládky související s uložením odpadu na skládce.</t>
  </si>
  <si>
    <t>dle pol. 113338 2*2,4=4,800 [A]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</si>
  <si>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</si>
  <si>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</si>
  <si>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</si>
  <si>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Zajištění provozu při provádění stavby</t>
  </si>
  <si>
    <t>zahrnuje veškeré náklady spojené s objednatelem požadovanými zařízeními</t>
  </si>
  <si>
    <t>Zemní práce</t>
  </si>
  <si>
    <t>113338</t>
  </si>
  <si>
    <t>ODSTRAN PODKL ZPEVNĚNÝCH PLOCH S ASFALT POJIVEM, ODVOZ DO 20KM</t>
  </si>
  <si>
    <t>M3</t>
  </si>
  <si>
    <t>odstranění vysprávek z asfaltu na mostu 4205-6 tl. 100 mm   20*0,10=2,000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</si>
  <si>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</si>
  <si>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11333B</t>
  </si>
  <si>
    <t>ODSTRANĚNÍ PODKLADU ZPEVNĚNÝCH PLOCH S ASFALT POJIVEM - DOPRAVA</t>
  </si>
  <si>
    <t>tkm</t>
  </si>
  <si>
    <t>příplatek za dopravu 20*10*0,1*2,40=48,000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</si>
  <si>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</si>
  <si>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</si>
  <si>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</si>
  <si>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frézování vozovky tl. 50 mm na ZÚ  a KÚ  ZÚ 15*6,20=93,000 [A]  KÚ 150=150,000 [B] 
frézování vozovky tl. 50 mm  před mostem ev.č. 4205-5 10*6,20=62,000 [C] 
na mostě 61*6,45=393,450 [D]   
za mostem 10*5,90=59,000 [E] 
před a za mostem 4205 -6 10*5,90+10*5,50=114,000 [F]  
frézování vozovky  u odstavné plochy 200=200,000 [G]      
 Celkem:( A+B+C+D+E+F+G)*0,05 =53,573 [H]  odvoz na meziskládku pro použítí na nezpevněnou krajnici</t>
  </si>
  <si>
    <t>Položka zahrnuje veškerou manipulaci s vybouranou sutí a s vybouranými hmotami vč. uložení na meziskládku.</t>
  </si>
  <si>
    <t>7</t>
  </si>
  <si>
    <t>12922</t>
  </si>
  <si>
    <t>ČIŠTĚNÍ KRAJNIC OD NÁNOSU TL. DO 100MM</t>
  </si>
  <si>
    <t>M2</t>
  </si>
  <si>
    <t>čištění krajnic tl.100 mm  (2038-49-61)*2*0,5=1 928,000 [A]  odvozná vzdálenost v režii zhotovitele. 
mosty 49 m + 61 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</si>
  <si>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</si>
  <si>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56962</t>
  </si>
  <si>
    <t>ZPEVNĚNÍ KRAJNIC Z RECYKLOVANÉHO MATERIÁLU TL DO 100MM</t>
  </si>
  <si>
    <t>zpevnění krajnic s asfaltovým recyklátem tl. 0,10 m  šířky 0,50m celkem 1928-625=1 303,000 [A] 
frézovaný materiál dle pol. 11372  53,573/0,10=535,730 [B]  
nedostává se 1303 -  535,73 =  767,27 m2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</si>
  <si>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</si>
  <si>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asfaltový recyklát chybějící na krajnici tl. 0,10 m šířky 0,50m  767,27=767,270 [A]</t>
  </si>
  <si>
    <t>56963</t>
  </si>
  <si>
    <t>ZPEVNĚNÍ KRAJNIC Z RECYKLOVANÉHO MATERIÁLU TL DO 150MM</t>
  </si>
  <si>
    <t>krajnice tl. 150 mm v úseku km. 1,413 - 2,038 šířky 0,50 m 625*0,50*2=625,000 [A]</t>
  </si>
  <si>
    <t>11</t>
  </si>
  <si>
    <t>572213</t>
  </si>
  <si>
    <t>SPOJOVACÍ POSTŘIK Z EMULZE DO 0,5KG/M2</t>
  </si>
  <si>
    <t>0,5 kg/m2 
vyrovnání projetých krajů vozovky na šířku 1,50 m v km 1,413 - 2,038 před pokládkou ACL 16+ 
625*1,50*2 =1 875,000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</si>
  <si>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</si>
  <si>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12</t>
  </si>
  <si>
    <t>0,50kg/m2  před pokládkou ACL 16+ 
km 0,000 - 0,403 403*6,30=2 538,900 [A] 
km 0,464 -1,394  900*6,00=5 400,000 [B] 
km 1,413 - 2,038  625*5,60=3 500,000 [C] 
plocha křižovatky v napojení na III/41621 396=396,000 [D] 
rozšíření v oblocích a napojení odstavné plochy 403=403,000 [E] 
Celkem: A+B+C+D+E=12 237,900 [F]</t>
  </si>
  <si>
    <t>13</t>
  </si>
  <si>
    <t>0,30 kg/m2 před pokládkou ACO 11+ pol. 574A44-pol.572214.4  12438,55-393,45=12 045,100 [A]</t>
  </si>
  <si>
    <t>0,5 kg/m2, před pokládkou ACO 11+ na mostě 4205 -6 
km 0,403 - 0,464 61*6,45=393,450 [A]</t>
  </si>
  <si>
    <t>574A44</t>
  </si>
  <si>
    <t>ASFALTOVÝ BETON PRO OBRUSNÉ VRSTVY ACO 11+, 11S TL. 50MM</t>
  </si>
  <si>
    <t>ACO 11+ tl. 50 mm 
km ,000 - km 0,403  403*6,20=2 498,600 [A] 
km 0,403 -  km 0,464 61*6,45=393,450 [B] 
km 0,464 - km 1,364  900 * 5,90=5 310,000 [C] 
km  1,364 - km 1,413 stávající kryt z dlažební kostky na mostě ev. č. 4205 - 6  
km 1,413 - km  2,038  625*5,50=3 437,500 [D] 
plocha křižovatky v napojení na III/41621   396=396,000 [E] 
stávající rozšíření v obloucích + napojení odstavné plochy  403=403,000 [F] 
Celkem: A+B+C+D+E+F=12 438,550 [G]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</si>
  <si>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</si>
  <si>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16</t>
  </si>
  <si>
    <t>574C06</t>
  </si>
  <si>
    <t>ASFALTOVÝ BETON PRO LOŽNÍ VRSTVY ACL 16+, 16S</t>
  </si>
  <si>
    <t>vyrovnání profilů v prům. tl. 50 mm ACL 16+ 
km 0,00 - km  0,403  403*6,30=2 538,900 [A] 
km 0,464 - km 1,364  900*6,00=5 400,000 [B] 
km 1,413 - km 2,038  625*5,60=3 500,000 [C] 
stávající rozšíření v obloucí 203=203,000 [D] 
napojení odstavné plochy 200=200,000 [E] 
plocha křižovatky v napojení na III/41621396=396,000 [F]Celkem: A+B+C+D+E+F=12 237,900 [G] 
12237,90*0,05=611,895 [H]</t>
  </si>
  <si>
    <t>17</t>
  </si>
  <si>
    <t>vyrovnání projetých  krajů vozovky v prům tl 50 mm z ACL 16 + v km 1,413 - 2,038   625*1,50* 0,05=46,875 [A]</t>
  </si>
  <si>
    <t>58221</t>
  </si>
  <si>
    <t>DLÁŽDĚNÉ KRYTY Z DROBNÝCH KOSTEK DO LOŽE Z KAMENIVA</t>
  </si>
  <si>
    <t>lože  drť 4/8tl. 50 mm  20=20,000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</si>
  <si>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</si>
  <si>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19</t>
  </si>
  <si>
    <t>587202</t>
  </si>
  <si>
    <t>PŘEDLÁŽDĚNÍ KRYTU Z DROBNÝCH KOSTEK</t>
  </si>
  <si>
    <t>lože  drť 4/8 20=20,000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</si>
  <si>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</si>
  <si>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20</t>
  </si>
  <si>
    <t>58920</t>
  </si>
  <si>
    <t>VÝPLŇ SPAR MODIFIKOVANÝM ASFALTEM</t>
  </si>
  <si>
    <t>M</t>
  </si>
  <si>
    <t>včetně prořezu  
 příčné trhliny 60*5,9=354,000 [A] 
podélná spára 1989=1 989,000 [B] 
napojení ZÚ  6,20=6,200 [C] 
napojení KÚ  40,00=40,000 [D] 
zalití spáry podél říms na mostě ev. č. 4205 -6 61*2=122,000 [E] 
napojení odstavné plochy a sjezdů 396=396,000 [F]Celkem: A+B+C+D+E+F=2 907,200 [G]</t>
  </si>
  <si>
    <t>položka zahrnuje:  
- dodávku předepsaného materiálu  
- vyčištění a výplň spar tímto materiálem</t>
  </si>
  <si>
    <t>Ostatní konstrukce a práce</t>
  </si>
  <si>
    <t>21</t>
  </si>
  <si>
    <t>91228</t>
  </si>
  <si>
    <t>SMĚROVÉ SLOUPKY Z PLAST HMOT VČETNĚ ODRAZNÉHO PÁSKU</t>
  </si>
  <si>
    <t>KUS</t>
  </si>
  <si>
    <t>směrové sloupky s trnem 101=101,000 [A]</t>
  </si>
  <si>
    <t>položka zahrnuje:  
- dodání a osazení sloupku včetně nutných zemních prací  
- vnitrostaveništní a mimostaveništní doprava  
- odrazky plastové nebo z retroreflexní fólie</t>
  </si>
  <si>
    <t>22</t>
  </si>
  <si>
    <t>915231</t>
  </si>
  <si>
    <t>VODOR DOPRAV ZNAČ PLASTEM PROFIL ZVUČÍCÍ - DOD A POKLÁDKA</t>
  </si>
  <si>
    <t>vodící vodorovné značení po stranách komunikace šířka 12,5 cm  součástí položky je i  zpracování a schválení VDZ. 1989*2*0,125=497,250 [A]</t>
  </si>
  <si>
    <t>položka zahrnuje:  
- dodání a pokládku nátěrového materiálu (měří se pouze natíraná plocha)  
- předznačení a reflexní úpravu</t>
  </si>
  <si>
    <t>23</t>
  </si>
  <si>
    <t>91772</t>
  </si>
  <si>
    <t>OBRUBA Z DLAŽEBNÍCH KOSTEK DROBNÝCH</t>
  </si>
  <si>
    <t>ukončení dlažby před a za mostem do betonu C 16/20 tl. 100 mm dvojřádkem. 4*5,9=23,600 [A]</t>
  </si>
  <si>
    <t>Položka zahrnuje:  
dodání a pokládku jedné řady dlažebních kostek o rozměrech předepsaných zadávací dokumentací  
betonové lože i boční betonovou opěrku.</t>
  </si>
  <si>
    <t>24</t>
  </si>
  <si>
    <t>93808</t>
  </si>
  <si>
    <t>OČIŠTĚNÍ VOZOVEK ZAMETENÍM</t>
  </si>
  <si>
    <t>12438,55=12 438,550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</si>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</sst>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38</v>
      </c>
      <c s="23" t="s">
        <v>16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71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0+O8+O21+O38+O91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2">
        <f>0+I8+I21+I38+I91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74</v>
      </c>
      <c s="5"/>
      <c s="14" t="s">
        <v>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76</v>
      </c>
      <c s="18" t="s">
        <v>22</v>
      </c>
      <c s="24" t="s">
        <v>77</v>
      </c>
      <c s="25" t="s">
        <v>78</v>
      </c>
      <c s="26">
        <v>385.6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79</v>
      </c>
    </row>
    <row r="12" spans="1:5" ht="25.5">
      <c r="A12" t="s">
        <v>46</v>
      </c>
      <c r="E12" s="29" t="s">
        <v>80</v>
      </c>
    </row>
    <row r="13" spans="1:16" ht="12.75">
      <c r="A13" s="18" t="s">
        <v>38</v>
      </c>
      <c s="23" t="s">
        <v>16</v>
      </c>
      <c s="23" t="s">
        <v>76</v>
      </c>
      <c s="18" t="s">
        <v>16</v>
      </c>
      <c s="24" t="s">
        <v>77</v>
      </c>
      <c s="25" t="s">
        <v>78</v>
      </c>
      <c s="26">
        <v>4.8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81</v>
      </c>
    </row>
    <row r="16" spans="1:5" ht="25.5">
      <c r="A16" t="s">
        <v>46</v>
      </c>
      <c r="E16" s="29" t="s">
        <v>80</v>
      </c>
    </row>
    <row r="17" spans="1:16" ht="12.75">
      <c r="A17" s="18" t="s">
        <v>38</v>
      </c>
      <c s="23" t="s">
        <v>15</v>
      </c>
      <c s="23" t="s">
        <v>82</v>
      </c>
      <c s="18" t="s">
        <v>40</v>
      </c>
      <c s="24" t="s">
        <v>83</v>
      </c>
      <c s="25" t="s">
        <v>42</v>
      </c>
      <c s="26">
        <v>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14.75">
      <c r="A18" s="28" t="s">
        <v>43</v>
      </c>
      <c r="E18" s="29" t="s">
        <v>84</v>
      </c>
    </row>
    <row r="19" spans="1:5" ht="12.75">
      <c r="A19" s="30" t="s">
        <v>45</v>
      </c>
      <c r="E19" s="31" t="s">
        <v>85</v>
      </c>
    </row>
    <row r="20" spans="1:5" ht="12.75">
      <c r="A20" t="s">
        <v>46</v>
      </c>
      <c r="E20" s="29" t="s">
        <v>86</v>
      </c>
    </row>
    <row r="21" spans="1:18" ht="12.75" customHeight="1">
      <c r="A21" s="5" t="s">
        <v>36</v>
      </c>
      <c s="5"/>
      <c s="35" t="s">
        <v>22</v>
      </c>
      <c s="5"/>
      <c s="21" t="s">
        <v>87</v>
      </c>
      <c s="5"/>
      <c s="5"/>
      <c s="5"/>
      <c s="36">
        <f>0+Q21</f>
      </c>
      <c r="O21">
        <f>0+R21</f>
      </c>
      <c r="Q21">
        <f>0+I22+I26+I30+I34</f>
      </c>
      <c>
        <f>0+O22+O26+O30+O34</f>
      </c>
    </row>
    <row r="22" spans="1:16" ht="25.5">
      <c r="A22" s="18" t="s">
        <v>38</v>
      </c>
      <c s="23" t="s">
        <v>26</v>
      </c>
      <c s="23" t="s">
        <v>88</v>
      </c>
      <c s="18" t="s">
        <v>40</v>
      </c>
      <c s="24" t="s">
        <v>89</v>
      </c>
      <c s="25" t="s">
        <v>90</v>
      </c>
      <c s="26">
        <v>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91</v>
      </c>
    </row>
    <row r="25" spans="1:5" ht="63.75">
      <c r="A25" t="s">
        <v>46</v>
      </c>
      <c r="E25" s="29" t="s">
        <v>92</v>
      </c>
    </row>
    <row r="26" spans="1:16" ht="25.5">
      <c r="A26" s="18" t="s">
        <v>38</v>
      </c>
      <c s="23" t="s">
        <v>28</v>
      </c>
      <c s="23" t="s">
        <v>93</v>
      </c>
      <c s="18" t="s">
        <v>40</v>
      </c>
      <c s="24" t="s">
        <v>94</v>
      </c>
      <c s="25" t="s">
        <v>95</v>
      </c>
      <c s="26">
        <v>48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96</v>
      </c>
    </row>
    <row r="29" spans="1:5" ht="25.5">
      <c r="A29" t="s">
        <v>46</v>
      </c>
      <c r="E29" s="29" t="s">
        <v>97</v>
      </c>
    </row>
    <row r="30" spans="1:16" ht="12.75">
      <c r="A30" s="18" t="s">
        <v>38</v>
      </c>
      <c s="23" t="s">
        <v>30</v>
      </c>
      <c s="23" t="s">
        <v>98</v>
      </c>
      <c s="18" t="s">
        <v>40</v>
      </c>
      <c s="24" t="s">
        <v>99</v>
      </c>
      <c s="25" t="s">
        <v>90</v>
      </c>
      <c s="26">
        <v>53.573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14.75">
      <c r="A32" s="30" t="s">
        <v>45</v>
      </c>
      <c r="E32" s="31" t="s">
        <v>100</v>
      </c>
    </row>
    <row r="33" spans="1:5" ht="25.5">
      <c r="A33" t="s">
        <v>46</v>
      </c>
      <c r="E33" s="29" t="s">
        <v>101</v>
      </c>
    </row>
    <row r="34" spans="1:16" ht="12.75">
      <c r="A34" s="18" t="s">
        <v>38</v>
      </c>
      <c s="23" t="s">
        <v>102</v>
      </c>
      <c s="23" t="s">
        <v>103</v>
      </c>
      <c s="18" t="s">
        <v>40</v>
      </c>
      <c s="24" t="s">
        <v>104</v>
      </c>
      <c s="25" t="s">
        <v>105</v>
      </c>
      <c s="26">
        <v>1928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38.25">
      <c r="A36" s="30" t="s">
        <v>45</v>
      </c>
      <c r="E36" s="31" t="s">
        <v>106</v>
      </c>
    </row>
    <row r="37" spans="1:5" ht="63.75">
      <c r="A37" t="s">
        <v>46</v>
      </c>
      <c r="E37" s="29" t="s">
        <v>107</v>
      </c>
    </row>
    <row r="38" spans="1:18" ht="12.75" customHeight="1">
      <c r="A38" s="5" t="s">
        <v>36</v>
      </c>
      <c s="5"/>
      <c s="35" t="s">
        <v>28</v>
      </c>
      <c s="5"/>
      <c s="21" t="s">
        <v>75</v>
      </c>
      <c s="5"/>
      <c s="5"/>
      <c s="5"/>
      <c s="36">
        <f>0+Q38</f>
      </c>
      <c r="O38">
        <f>0+R38</f>
      </c>
      <c r="Q38">
        <f>0+I39+I43+I47+I51+I55+I59+I63+I67+I71+I75+I79+I83+I87</f>
      </c>
      <c>
        <f>0+O39+O43+O47+O51+O55+O59+O63+O67+O71+O75+O79+O83+O87</f>
      </c>
    </row>
    <row r="39" spans="1:16" ht="12.75">
      <c r="A39" s="18" t="s">
        <v>38</v>
      </c>
      <c s="23" t="s">
        <v>62</v>
      </c>
      <c s="23" t="s">
        <v>108</v>
      </c>
      <c s="18" t="s">
        <v>22</v>
      </c>
      <c s="24" t="s">
        <v>109</v>
      </c>
      <c s="25" t="s">
        <v>105</v>
      </c>
      <c s="26">
        <v>535.73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51">
      <c r="A41" s="30" t="s">
        <v>45</v>
      </c>
      <c r="E41" s="31" t="s">
        <v>110</v>
      </c>
    </row>
    <row r="42" spans="1:5" ht="102">
      <c r="A42" t="s">
        <v>46</v>
      </c>
      <c r="E42" s="29" t="s">
        <v>111</v>
      </c>
    </row>
    <row r="43" spans="1:16" ht="12.75">
      <c r="A43" s="18" t="s">
        <v>38</v>
      </c>
      <c s="23" t="s">
        <v>33</v>
      </c>
      <c s="23" t="s">
        <v>108</v>
      </c>
      <c s="18" t="s">
        <v>16</v>
      </c>
      <c s="24" t="s">
        <v>109</v>
      </c>
      <c s="25" t="s">
        <v>105</v>
      </c>
      <c s="26">
        <v>767.27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12.75">
      <c r="A45" s="30" t="s">
        <v>45</v>
      </c>
      <c r="E45" s="31" t="s">
        <v>112</v>
      </c>
    </row>
    <row r="46" spans="1:5" ht="102">
      <c r="A46" t="s">
        <v>46</v>
      </c>
      <c r="E46" s="29" t="s">
        <v>111</v>
      </c>
    </row>
    <row r="47" spans="1:16" ht="12.75">
      <c r="A47" s="18" t="s">
        <v>38</v>
      </c>
      <c s="23" t="s">
        <v>35</v>
      </c>
      <c s="23" t="s">
        <v>113</v>
      </c>
      <c s="18" t="s">
        <v>40</v>
      </c>
      <c s="24" t="s">
        <v>114</v>
      </c>
      <c s="25" t="s">
        <v>105</v>
      </c>
      <c s="26">
        <v>625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115</v>
      </c>
    </row>
    <row r="50" spans="1:5" ht="102">
      <c r="A50" t="s">
        <v>46</v>
      </c>
      <c r="E50" s="29" t="s">
        <v>111</v>
      </c>
    </row>
    <row r="51" spans="1:16" ht="12.75">
      <c r="A51" s="18" t="s">
        <v>38</v>
      </c>
      <c s="23" t="s">
        <v>116</v>
      </c>
      <c s="23" t="s">
        <v>117</v>
      </c>
      <c s="18" t="s">
        <v>22</v>
      </c>
      <c s="24" t="s">
        <v>118</v>
      </c>
      <c s="25" t="s">
        <v>105</v>
      </c>
      <c s="26">
        <v>1875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51">
      <c r="A53" s="30" t="s">
        <v>45</v>
      </c>
      <c r="E53" s="31" t="s">
        <v>119</v>
      </c>
    </row>
    <row r="54" spans="1:5" ht="51">
      <c r="A54" t="s">
        <v>46</v>
      </c>
      <c r="E54" s="29" t="s">
        <v>120</v>
      </c>
    </row>
    <row r="55" spans="1:16" ht="12.75">
      <c r="A55" s="18" t="s">
        <v>38</v>
      </c>
      <c s="23" t="s">
        <v>121</v>
      </c>
      <c s="23" t="s">
        <v>117</v>
      </c>
      <c s="18" t="s">
        <v>16</v>
      </c>
      <c s="24" t="s">
        <v>118</v>
      </c>
      <c s="25" t="s">
        <v>105</v>
      </c>
      <c s="26">
        <v>12237.9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40</v>
      </c>
    </row>
    <row r="57" spans="1:5" ht="89.25">
      <c r="A57" s="30" t="s">
        <v>45</v>
      </c>
      <c r="E57" s="31" t="s">
        <v>122</v>
      </c>
    </row>
    <row r="58" spans="1:5" ht="51">
      <c r="A58" t="s">
        <v>46</v>
      </c>
      <c r="E58" s="29" t="s">
        <v>120</v>
      </c>
    </row>
    <row r="59" spans="1:16" ht="12.75">
      <c r="A59" s="18" t="s">
        <v>38</v>
      </c>
      <c s="23" t="s">
        <v>123</v>
      </c>
      <c s="23" t="s">
        <v>117</v>
      </c>
      <c s="18" t="s">
        <v>15</v>
      </c>
      <c s="24" t="s">
        <v>118</v>
      </c>
      <c s="25" t="s">
        <v>105</v>
      </c>
      <c s="26">
        <v>12045.1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25.5">
      <c r="A61" s="30" t="s">
        <v>45</v>
      </c>
      <c r="E61" s="31" t="s">
        <v>124</v>
      </c>
    </row>
    <row r="62" spans="1:5" ht="51">
      <c r="A62" t="s">
        <v>46</v>
      </c>
      <c r="E62" s="29" t="s">
        <v>120</v>
      </c>
    </row>
    <row r="63" spans="1:16" ht="12.75">
      <c r="A63" s="18" t="s">
        <v>38</v>
      </c>
      <c s="23" t="s">
        <v>65</v>
      </c>
      <c s="23" t="s">
        <v>117</v>
      </c>
      <c s="18" t="s">
        <v>26</v>
      </c>
      <c s="24" t="s">
        <v>118</v>
      </c>
      <c s="25" t="s">
        <v>105</v>
      </c>
      <c s="26">
        <v>393.45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25.5">
      <c r="A65" s="30" t="s">
        <v>45</v>
      </c>
      <c r="E65" s="31" t="s">
        <v>125</v>
      </c>
    </row>
    <row r="66" spans="1:5" ht="51">
      <c r="A66" t="s">
        <v>46</v>
      </c>
      <c r="E66" s="29" t="s">
        <v>120</v>
      </c>
    </row>
    <row r="67" spans="1:16" ht="12.75">
      <c r="A67" s="18" t="s">
        <v>38</v>
      </c>
      <c s="23" t="s">
        <v>68</v>
      </c>
      <c s="23" t="s">
        <v>126</v>
      </c>
      <c s="18" t="s">
        <v>40</v>
      </c>
      <c s="24" t="s">
        <v>127</v>
      </c>
      <c s="25" t="s">
        <v>105</v>
      </c>
      <c s="26">
        <v>12438.55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40</v>
      </c>
    </row>
    <row r="69" spans="1:5" ht="114.75">
      <c r="A69" s="30" t="s">
        <v>45</v>
      </c>
      <c r="E69" s="31" t="s">
        <v>128</v>
      </c>
    </row>
    <row r="70" spans="1:5" ht="140.25">
      <c r="A70" t="s">
        <v>46</v>
      </c>
      <c r="E70" s="29" t="s">
        <v>129</v>
      </c>
    </row>
    <row r="71" spans="1:16" ht="12.75">
      <c r="A71" s="18" t="s">
        <v>38</v>
      </c>
      <c s="23" t="s">
        <v>130</v>
      </c>
      <c s="23" t="s">
        <v>131</v>
      </c>
      <c s="18" t="s">
        <v>22</v>
      </c>
      <c s="24" t="s">
        <v>132</v>
      </c>
      <c s="25" t="s">
        <v>90</v>
      </c>
      <c s="26">
        <v>611.895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114.75">
      <c r="A73" s="30" t="s">
        <v>45</v>
      </c>
      <c r="E73" s="31" t="s">
        <v>133</v>
      </c>
    </row>
    <row r="74" spans="1:5" ht="140.25">
      <c r="A74" t="s">
        <v>46</v>
      </c>
      <c r="E74" s="29" t="s">
        <v>129</v>
      </c>
    </row>
    <row r="75" spans="1:16" ht="12.75">
      <c r="A75" s="18" t="s">
        <v>38</v>
      </c>
      <c s="23" t="s">
        <v>134</v>
      </c>
      <c s="23" t="s">
        <v>131</v>
      </c>
      <c s="18" t="s">
        <v>16</v>
      </c>
      <c s="24" t="s">
        <v>132</v>
      </c>
      <c s="25" t="s">
        <v>90</v>
      </c>
      <c s="26">
        <v>46.875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40</v>
      </c>
    </row>
    <row r="77" spans="1:5" ht="25.5">
      <c r="A77" s="30" t="s">
        <v>45</v>
      </c>
      <c r="E77" s="31" t="s">
        <v>135</v>
      </c>
    </row>
    <row r="78" spans="1:5" ht="140.25">
      <c r="A78" t="s">
        <v>46</v>
      </c>
      <c r="E78" s="29" t="s">
        <v>129</v>
      </c>
    </row>
    <row r="79" spans="1:16" ht="12.75">
      <c r="A79" s="18" t="s">
        <v>38</v>
      </c>
      <c s="23" t="s">
        <v>71</v>
      </c>
      <c s="23" t="s">
        <v>136</v>
      </c>
      <c s="18" t="s">
        <v>40</v>
      </c>
      <c s="24" t="s">
        <v>137</v>
      </c>
      <c s="25" t="s">
        <v>105</v>
      </c>
      <c s="26">
        <v>20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40</v>
      </c>
    </row>
    <row r="81" spans="1:5" ht="12.75">
      <c r="A81" s="30" t="s">
        <v>45</v>
      </c>
      <c r="E81" s="31" t="s">
        <v>138</v>
      </c>
    </row>
    <row r="82" spans="1:5" ht="153">
      <c r="A82" t="s">
        <v>46</v>
      </c>
      <c r="E82" s="29" t="s">
        <v>139</v>
      </c>
    </row>
    <row r="83" spans="1:16" ht="12.75">
      <c r="A83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105</v>
      </c>
      <c s="26">
        <v>20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12.75">
      <c r="A85" s="30" t="s">
        <v>45</v>
      </c>
      <c r="E85" s="31" t="s">
        <v>143</v>
      </c>
    </row>
    <row r="86" spans="1:5" ht="89.25">
      <c r="A86" t="s">
        <v>46</v>
      </c>
      <c r="E86" s="29" t="s">
        <v>144</v>
      </c>
    </row>
    <row r="87" spans="1:16" ht="12.75">
      <c r="A87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148</v>
      </c>
      <c s="26">
        <v>2907.2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102">
      <c r="A89" s="30" t="s">
        <v>45</v>
      </c>
      <c r="E89" s="31" t="s">
        <v>149</v>
      </c>
    </row>
    <row r="90" spans="1:5" ht="38.25">
      <c r="A90" t="s">
        <v>46</v>
      </c>
      <c r="E90" s="29" t="s">
        <v>150</v>
      </c>
    </row>
    <row r="91" spans="1:18" ht="12.75" customHeight="1">
      <c r="A91" s="5" t="s">
        <v>36</v>
      </c>
      <c s="5"/>
      <c s="35" t="s">
        <v>33</v>
      </c>
      <c s="5"/>
      <c s="21" t="s">
        <v>151</v>
      </c>
      <c s="5"/>
      <c s="5"/>
      <c s="5"/>
      <c s="36">
        <f>0+Q91</f>
      </c>
      <c r="O91">
        <f>0+R91</f>
      </c>
      <c r="Q91">
        <f>0+I92+I96+I100+I104</f>
      </c>
      <c>
        <f>0+O92+O96+O100+O104</f>
      </c>
    </row>
    <row r="92" spans="1:16" ht="12.75">
      <c r="A92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155</v>
      </c>
      <c s="26">
        <v>101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40</v>
      </c>
    </row>
    <row r="94" spans="1:5" ht="12.75">
      <c r="A94" s="30" t="s">
        <v>45</v>
      </c>
      <c r="E94" s="31" t="s">
        <v>156</v>
      </c>
    </row>
    <row r="95" spans="1:5" ht="51">
      <c r="A95" t="s">
        <v>46</v>
      </c>
      <c r="E95" s="29" t="s">
        <v>157</v>
      </c>
    </row>
    <row r="96" spans="1:16" ht="12.75">
      <c r="A96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105</v>
      </c>
      <c s="26">
        <v>497.25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40</v>
      </c>
    </row>
    <row r="98" spans="1:5" ht="25.5">
      <c r="A98" s="30" t="s">
        <v>45</v>
      </c>
      <c r="E98" s="31" t="s">
        <v>161</v>
      </c>
    </row>
    <row r="99" spans="1:5" ht="38.25">
      <c r="A99" t="s">
        <v>46</v>
      </c>
      <c r="E99" s="29" t="s">
        <v>162</v>
      </c>
    </row>
    <row r="100" spans="1:16" ht="12.75">
      <c r="A100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148</v>
      </c>
      <c s="26">
        <v>23.6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40</v>
      </c>
    </row>
    <row r="102" spans="1:5" ht="25.5">
      <c r="A102" s="30" t="s">
        <v>45</v>
      </c>
      <c r="E102" s="31" t="s">
        <v>166</v>
      </c>
    </row>
    <row r="103" spans="1:5" ht="51">
      <c r="A103" t="s">
        <v>46</v>
      </c>
      <c r="E103" s="29" t="s">
        <v>167</v>
      </c>
    </row>
    <row r="104" spans="1:16" ht="12.75">
      <c r="A104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105</v>
      </c>
      <c s="26">
        <v>12438.55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40</v>
      </c>
    </row>
    <row r="106" spans="1:5" ht="12.75">
      <c r="A106" s="30" t="s">
        <v>45</v>
      </c>
      <c r="E106" s="31" t="s">
        <v>171</v>
      </c>
    </row>
    <row r="107" spans="1:5" ht="25.5">
      <c r="A107" t="s">
        <v>46</v>
      </c>
      <c r="E107" s="29" t="s">
        <v>172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